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ebt\"/>
    </mc:Choice>
  </mc:AlternateContent>
  <bookViews>
    <workbookView xWindow="0" yWindow="0" windowWidth="18630" windowHeight="8940" tabRatio="943"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B11" i="4" l="1"/>
  <c r="B16" i="4" s="1"/>
  <c r="B23" i="4" s="1"/>
  <c r="B10" i="4" l="1"/>
  <c r="B15" i="4" s="1"/>
  <c r="B22" i="4" s="1"/>
  <c r="B12" i="4"/>
  <c r="B17" i="4" s="1"/>
  <c r="B24" i="4" s="1"/>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<sst xmlns="http://schemas.openxmlformats.org/spreadsheetml/2006/main" count="436" uniqueCount="314">
  <si>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</si>
  <si>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</si>
  <si>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</si>
  <si>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</si>
  <si>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</si>
  <si>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</si>
  <si>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</si>
  <si>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</si>
  <si>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</si>
  <si>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</si>
  <si>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</si>
  <si>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</si>
  <si>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</si>
  <si>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</si>
  <si>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</si>
  <si>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</si>
  <si>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</si>
  <si>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</si>
  <si>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</si>
  <si>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</si>
  <si>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</si>
  <si>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</si>
  <si>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</si>
  <si>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</si>
  <si>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</si>
  <si>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</si>
  <si>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</si>
  <si>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</si>
  <si>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</si>
  <si>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</si>
  <si>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</si>
  <si>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</si>
  <si>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</si>
  <si>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</si>
  <si>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</si>
  <si>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</si>
  <si>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</si>
  <si>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</si>
  <si>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</si>
  <si>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</si>
  <si>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</si>
  <si>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</si>
  <si>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</si>
  <si>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</si>
  <si>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</si>
  <si>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</si>
  <si>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</si>
  <si>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</si>
  <si>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</si>
  <si>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</si>
  <si>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</si>
  <si>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</si>
  <si>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</si>
  <si>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</si>
  <si>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</si>
  <si>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</si>
  <si>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</si>
  <si>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</si>
  <si>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</si>
  <si>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</si>
  <si>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</si>
  <si>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</si>
  <si>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</si>
  <si>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</si>
  <si>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</si>
  <si>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</si>
  <si>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</si>
  <si>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</si>
  <si>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</si>
  <si>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</si>
  <si>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</si>
  <si>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</si>
  <si>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</si>
  <si>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</si>
  <si>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</si>
  <si>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</si>
  <si>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</si>
  <si>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</si>
  <si>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</si>
  <si>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</si>
  <si>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</si>
  <si>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</si>
  <si>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</si>
  <si>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</si>
  <si>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</si>
  <si>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</si>
  <si>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</si>
  <si>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</si>
  <si>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</si>
  <si>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</si>
  <si>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</si>
  <si>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</si>
  <si>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</si>
  <si>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</si>
  <si>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</si>
  <si>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</si>
  <si>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</si>
  <si>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</si>
  <si>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</si>
  <si>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</si>
  <si>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</si>
  <si>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</si>
  <si>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</si>
  <si>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</si>
  <si>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</si>
  <si>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</si>
  <si>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</si>
  <si>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</si>
  <si>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</si>
  <si>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</si>
  <si>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</si>
  <si>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</si>
  <si>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</si>
  <si>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</si>
  <si>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</si>
  <si>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</si>
  <si>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</si>
  <si>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</si>
  <si>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</si>
  <si>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</si>
  <si>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</si>
  <si>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</si>
  <si>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</si>
  <si>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</si>
  <si>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</si>
  <si>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</si>
  <si>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</si>
  <si>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</si>
  <si>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</si>
  <si>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</si>
  <si>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</si>
  <si>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</si>
  <si>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</si>
  <si>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</si>
  <si>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</si>
  <si>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</si>
  <si>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</si>
  <si>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</si>
  <si>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</si>
  <si>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</si>
  <si>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</si>
  <si>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</si>
  <si>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</si>
  <si>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</si>
  <si>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</si>
  <si>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</si>
  <si>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</si>
  <si>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</si>
  <si>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</si>
  <si>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</si>
  <si>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</si>
  <si>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</si>
  <si>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</si>
  <si>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</si>
  <si>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</si>
  <si>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</si>
  <si>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</si>
  <si>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</si>
  <si>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</si>
  <si>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</si>
  <si>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</si>
  <si>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</si>
  <si>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</si>
  <si>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</si>
  <si>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</si>
  <si>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</si>
  <si>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</si>
  <si>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</si>
  <si>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</si>
  <si>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</si>
  <si>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</si>
  <si>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</si>
  <si>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</si>
  <si>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</si>
  <si>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</si>
  <si>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</si>
  <si>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</si>
  <si>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</si>
  <si>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</si>
  <si>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</si>
  <si>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</si>
  <si>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</si>
  <si>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</si>
  <si>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</si>
  <si>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</si>
  <si>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</si>
  <si>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</si>
  <si>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</si>
  <si>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</si>
  <si>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</si>
  <si>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</si>
  <si>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</si>
  <si>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</si>
  <si>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</si>
  <si>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</si>
  <si>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</si>
  <si>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</si>
  <si>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</si>
  <si>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</si>
  <si>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</si>
  <si>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</si>
  <si>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</si>
  <si>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</si>
  <si>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</si>
  <si>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</si>
  <si>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</si>
  <si>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</si>
  <si>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</si>
  <si>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</si>
  <si>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</si>
  <si>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</si>
  <si>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</si>
  <si>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</si>
  <si>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</si>
  <si>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</si>
  <si>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</si>
  <si>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</si>
  <si>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</si>
  <si>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</si>
  <si>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</si>
  <si>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</si>
  <si>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</si>
  <si>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</si>
  <si>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</si>
  <si>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</si>
  <si>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</si>
  <si>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</si>
  <si>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</si>
  <si>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</si>
  <si>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</si>
  <si>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</si>
  <si>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</si>
  <si>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</si>
  <si>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</si>
  <si>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</si>
  <si>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</si>
  <si>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</si>
  <si>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</si>
  <si>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</si>
  <si>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</si>
  <si>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</si>
  <si>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</si>
  <si>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</si>
  <si>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</si>
  <si>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</si>
  <si>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</si>
  <si>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</si>
  <si>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</si>
  <si>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</si>
  <si>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</si>
  <si>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</si>
  <si>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</si>
  <si>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</si>
  <si>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</si>
  <si>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</si>
  <si>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</si>
  <si>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</si>
  <si>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</si>
  <si>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</si>
  <si>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</si>
  <si>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</si>
  <si>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</si>
  <si>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</si>
  <si>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</si>
  <si>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</si>
  <si>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</si>
  <si>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</si>
  <si>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</si>
  <si>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</si>
  <si>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</si>
  <si>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</si>
  <si>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</si>
  <si>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</si>
  <si>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</si>
  <si>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</si>
  <si>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</si>
  <si>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</si>
  <si>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</si>
  <si>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</si>
  <si>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</si>
  <si>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</si>
  <si>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</si>
  <si>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</si>
  <si>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</si>
  <si>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</si>
  <si>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</si>
  <si>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</si>
  <si>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</si>
  <si>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</si>
  <si>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</si>
  <si>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</si>
  <si>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</si>
  <si>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</si>
  <si>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</si>
  <si>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</si>
  <si>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</si>
  <si>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</si>
  <si>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</si>
  <si>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</si>
  <si>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Lampasas Independent School District</t>
  </si>
  <si>
    <t>512-556-6224</t>
  </si>
  <si>
    <t>Shane Jones</t>
  </si>
  <si>
    <t>Chief Financial Officer</t>
  </si>
  <si>
    <t>207 West 8th Street</t>
  </si>
  <si>
    <t>Lampasas</t>
  </si>
  <si>
    <t>TX</t>
  </si>
  <si>
    <t>www.lisdtx.org</t>
  </si>
  <si>
    <t>buntingw@lisdtx.org</t>
  </si>
  <si>
    <t>joness@lisdtx.org</t>
  </si>
  <si>
    <t>Limited Tax Refunding Bonds, Series 2012</t>
  </si>
  <si>
    <t>Limited Tax Refunding Bonds, Series 2013</t>
  </si>
  <si>
    <t>refund a portion of the District's outstanding obligations</t>
  </si>
  <si>
    <t>providing funds to refund part of the Issuer's refundable bonds</t>
  </si>
  <si>
    <t>Muncipal Advisory Council of Texas,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</si>
</sst>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12" sqref="B12"/>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2019</v>
      </c>
    </row>
    <row r="8" spans="1:2" x14ac:dyDescent="0.25">
      <c r="A8" s="14" t="s">
        <v>240</v>
      </c>
      <c r="B8" s="78">
        <v>43344</v>
      </c>
    </row>
    <row r="9" spans="1:2" x14ac:dyDescent="0.25">
      <c r="A9" s="14" t="s">
        <v>14</v>
      </c>
      <c r="B9" s="72">
        <f>IF(ISBLANK(B8),"",DATE(YEAR(B8)+1,MONTH(B8),DAY(B8)-1))</f>
        <v>43708</v>
      </c>
    </row>
    <row r="10" spans="1:2" x14ac:dyDescent="0.25">
      <c r="A10" s="14" t="s">
        <v>21</v>
      </c>
      <c r="B10" s="78" t="s">
        <v>306</v>
      </c>
    </row>
    <row r="11" spans="1:2" x14ac:dyDescent="0.25">
      <c r="A11" s="14" t="s">
        <v>241</v>
      </c>
      <c r="B11" s="79" t="s">
        <v>300</v>
      </c>
    </row>
    <row r="12" spans="1:2" x14ac:dyDescent="0.25">
      <c r="A12" s="14" t="s">
        <v>214</v>
      </c>
      <c r="B12" s="76" t="s">
        <v>307</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301</v>
      </c>
    </row>
    <row r="17" spans="1:2" x14ac:dyDescent="0.25">
      <c r="A17" s="18" t="s">
        <v>244</v>
      </c>
      <c r="B17" s="76" t="s">
        <v>302</v>
      </c>
    </row>
    <row r="18" spans="1:2" x14ac:dyDescent="0.25">
      <c r="A18" s="18" t="s">
        <v>245</v>
      </c>
      <c r="B18" s="79" t="s">
        <v>300</v>
      </c>
    </row>
    <row r="19" spans="1:2" x14ac:dyDescent="0.25">
      <c r="A19" s="18" t="s">
        <v>4</v>
      </c>
      <c r="B19" s="76" t="s">
        <v>308</v>
      </c>
    </row>
    <row r="20" spans="1:2" x14ac:dyDescent="0.25">
      <c r="A20" s="18" t="s">
        <v>246</v>
      </c>
      <c r="B20" s="76" t="s">
        <v>303</v>
      </c>
    </row>
    <row r="21" spans="1:2" x14ac:dyDescent="0.25">
      <c r="A21" s="18" t="s">
        <v>5</v>
      </c>
      <c r="B21" s="76"/>
    </row>
    <row r="22" spans="1:2" x14ac:dyDescent="0.25">
      <c r="A22" s="18" t="s">
        <v>247</v>
      </c>
      <c r="B22" s="76" t="s">
        <v>304</v>
      </c>
    </row>
    <row r="23" spans="1:2" x14ac:dyDescent="0.25">
      <c r="A23" s="18" t="s">
        <v>248</v>
      </c>
      <c r="B23" s="80" t="s">
        <v>305</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30052"/>
  <sheetViews>
    <sheetView zoomScale="85" zoomScaleNormal="85" workbookViewId="0">
      <selection activeCell="E11" sqref="E11"/>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Lampasas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1.5" x14ac:dyDescent="0.25">
      <c r="A10" s="81" t="s">
        <v>309</v>
      </c>
      <c r="B10" s="82"/>
      <c r="C10" s="83">
        <v>8394891.6500000004</v>
      </c>
      <c r="D10" s="83">
        <v>7509982</v>
      </c>
      <c r="E10" s="84">
        <v>11811100</v>
      </c>
      <c r="F10" s="85">
        <v>48259</v>
      </c>
      <c r="G10" s="82" t="s">
        <v>12</v>
      </c>
      <c r="H10" s="84">
        <v>8394891.6500000004</v>
      </c>
      <c r="I10" s="84">
        <v>8394891.6500000004</v>
      </c>
      <c r="J10" s="84">
        <f>H10-I10</f>
        <v>0</v>
      </c>
      <c r="K10" s="82" t="s">
        <v>312</v>
      </c>
      <c r="L10" s="82" t="s">
        <v>12</v>
      </c>
      <c r="M10" s="81" t="s">
        <v>47</v>
      </c>
      <c r="N10" s="81" t="s">
        <v>46</v>
      </c>
      <c r="O10" s="82" t="s">
        <v>77</v>
      </c>
      <c r="P10" s="82" t="s">
        <v>77</v>
      </c>
      <c r="Q10" s="82"/>
      <c r="R10" s="86"/>
      <c r="S10" s="86"/>
    </row>
    <row r="11" spans="1:19" s="3" customFormat="1" ht="31.5" x14ac:dyDescent="0.25">
      <c r="A11" s="86" t="s">
        <v>310</v>
      </c>
      <c r="B11" s="86"/>
      <c r="C11" s="83">
        <v>29335000</v>
      </c>
      <c r="D11" s="83">
        <v>24040000</v>
      </c>
      <c r="E11" s="84">
        <v>29556897</v>
      </c>
      <c r="F11" s="87">
        <v>47529</v>
      </c>
      <c r="G11" s="82" t="s">
        <v>12</v>
      </c>
      <c r="H11" s="84">
        <v>29335000</v>
      </c>
      <c r="I11" s="84">
        <v>29335000</v>
      </c>
      <c r="J11" s="84">
        <f t="shared" ref="J11:J61" si="0">H11-I11</f>
        <v>0</v>
      </c>
      <c r="K11" s="82" t="s">
        <v>311</v>
      </c>
      <c r="L11" s="82" t="s">
        <v>12</v>
      </c>
      <c r="M11" s="81" t="s">
        <v>47</v>
      </c>
      <c r="N11" s="81" t="s">
        <v>46</v>
      </c>
      <c r="O11" s="82" t="s">
        <v>77</v>
      </c>
      <c r="P11" s="82" t="s">
        <v>77</v>
      </c>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rintOptions horizontalCentered="1"/>
  <pageMargins left="0.2" right="0.2" top="0.5" bottom="0.5" header="0.3" footer="0.3"/>
  <pageSetup paperSize="5"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25"/>
  <sheetViews>
    <sheetView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Lampasas Independent School District</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'2 - Individual Debt Obligations'!H10+'2 - Individual Debt Obligations'!H11</f>
        <v>37729891.649999999</v>
      </c>
    </row>
    <row r="11" spans="1:11" x14ac:dyDescent="0.25">
      <c r="A11" s="58" t="s">
        <v>81</v>
      </c>
      <c r="B11" s="90">
        <f>'2 - Individual Debt Obligations'!D10+'2 - Individual Debt Obligations'!D11</f>
        <v>31549982</v>
      </c>
    </row>
    <row r="12" spans="1:11" ht="31.5" x14ac:dyDescent="0.25">
      <c r="A12" s="58" t="s">
        <v>82</v>
      </c>
      <c r="B12" s="90">
        <f>'2 - Individual Debt Obligations'!E10+'2 - Individual Debt Obligations'!E11</f>
        <v>41367997</v>
      </c>
    </row>
    <row r="13" spans="1:11" x14ac:dyDescent="0.25">
      <c r="A13" s="21"/>
      <c r="B13" s="21"/>
    </row>
    <row r="14" spans="1:11" ht="31.5" x14ac:dyDescent="0.25">
      <c r="A14" s="28" t="s">
        <v>224</v>
      </c>
      <c r="B14" s="29"/>
    </row>
    <row r="15" spans="1:11" x14ac:dyDescent="0.25">
      <c r="A15" s="57" t="s">
        <v>83</v>
      </c>
      <c r="B15" s="89">
        <f>B10</f>
        <v>37729891.649999999</v>
      </c>
    </row>
    <row r="16" spans="1:11" ht="31.5" x14ac:dyDescent="0.25">
      <c r="A16" s="58" t="s">
        <v>84</v>
      </c>
      <c r="B16" s="90">
        <f>B11</f>
        <v>31549982</v>
      </c>
    </row>
    <row r="17" spans="1:2" ht="31.5" x14ac:dyDescent="0.25">
      <c r="A17" s="58" t="s">
        <v>85</v>
      </c>
      <c r="B17" s="90">
        <f>B12</f>
        <v>41367997</v>
      </c>
    </row>
    <row r="18" spans="1:2" x14ac:dyDescent="0.25">
      <c r="A18" s="21"/>
      <c r="B18" s="21"/>
    </row>
    <row r="19" spans="1:2" ht="31.5" x14ac:dyDescent="0.25">
      <c r="A19" s="28" t="s">
        <v>223</v>
      </c>
      <c r="B19" s="31"/>
    </row>
    <row r="20" spans="1:2" x14ac:dyDescent="0.25">
      <c r="A20" s="57" t="s">
        <v>291</v>
      </c>
      <c r="B20" s="91">
        <v>18830</v>
      </c>
    </row>
    <row r="21" spans="1:2" x14ac:dyDescent="0.25">
      <c r="A21" s="57" t="s">
        <v>292</v>
      </c>
      <c r="B21" s="92" t="s">
        <v>313</v>
      </c>
    </row>
    <row r="22" spans="1:2" ht="31.5" customHeight="1" x14ac:dyDescent="0.25">
      <c r="A22" s="57" t="s">
        <v>86</v>
      </c>
      <c r="B22" s="97">
        <f>B15/B20</f>
        <v>2003.7117180031864</v>
      </c>
    </row>
    <row r="23" spans="1:2" ht="31.5" x14ac:dyDescent="0.25">
      <c r="A23" s="58" t="s">
        <v>87</v>
      </c>
      <c r="B23" s="98">
        <f>B16/B20</f>
        <v>1675.5168348380244</v>
      </c>
    </row>
    <row r="24" spans="1:2" ht="47.25" customHeight="1" x14ac:dyDescent="0.25">
      <c r="A24" s="58" t="s">
        <v>88</v>
      </c>
      <c r="B24" s="98">
        <f>B17/B20</f>
        <v>2196.9196494954858</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C15"/>
  <sheetViews>
    <sheetView zoomScale="85" zoomScaleNormal="85" workbookViewId="0">
      <selection activeCell="A3" sqref="A3"/>
    </sheetView>
  </sheetViews>
  <sheetFormatPr defaultColWidth="0" defaultRowHeight="15.75" zeroHeight="1" x14ac:dyDescent="0.25"/>
  <cols>
    <col min="1" max="1" width="4.7109375" style="1" customWidth="1"/>
    <col min="2" max="2" width="158.42578125" style="1" customWidth="1"/>
    <col min="3" max="15" width="0" style="1" hidden="1" customWidth="1"/>
    <col min="16" max="16383" width="9.140625" style="1" hidden="1"/>
    <col min="16384" max="16384" width="4.42578125" style="1" hidden="1" customWidth="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rintOptions horizontalCentered="1"/>
  <pageMargins left="0.2" right="0.2"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30"/>
  <sheetViews>
    <sheetView zoomScale="85" zoomScaleNormal="85" workbookViewId="0">
      <selection activeCell="B10" sqref="B1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rintOptions horizontalCentered="1"/>
  <pageMargins left="0.2" right="0.2" top="0.75" bottom="0.75" header="0.3" footer="0.3"/>
  <pageSetup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43"/>
  <sheetViews>
    <sheetView zoomScale="85" zoomScaleNormal="85" workbookViewId="0">
      <selection activeCell="A16" sqref="A16:E1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rintOptions horizontalCentered="1"/>
  <pageMargins left="0.2" right="0.2" top="0.5" bottom="0.5" header="0.3" footer="0.3"/>
  <pageSetup paperSize="5" scale="60"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BUNTING, WANDA</cp:lastModifiedBy>
  <cp:lastPrinted>2019-01-23T16:44:42Z</cp:lastPrinted>
  <dcterms:created xsi:type="dcterms:W3CDTF">2017-01-13T17:49:37Z</dcterms:created>
  <dcterms:modified xsi:type="dcterms:W3CDTF">2020-01-10T22:26:43Z</dcterms:modified>
</cp:coreProperties>
</file>